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40" windowWidth="30240" windowHeight="17620" tabRatio="600" firstSheet="0" activeTab="0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Sheet2" sheetId="2" state="visible" r:id="rId2"/>
    <sheet xmlns:r="http://schemas.openxmlformats.org/officeDocument/2006/relationships" name="CO2e Summary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7">
    <font>
      <name val="Calibri"/>
      <family val="2"/>
      <color theme="1"/>
      <sz val="12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rgb="FF000000"/>
      <sz val="12"/>
      <scheme val="minor"/>
    </font>
    <font>
      <b val="1"/>
    </font>
    <font>
      <b val="1"/>
      <color rgb="00C00000"/>
    </font>
    <font>
      <color rgb="00C0000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3864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1" fillId="0" borderId="9" pivotButton="0" quotePrefix="0" xfId="0"/>
    <xf numFmtId="0" fontId="1" fillId="0" borderId="10" pivotButton="0" quotePrefix="0" xfId="0"/>
    <xf numFmtId="0" fontId="1" fillId="0" borderId="11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3" fontId="0" fillId="0" borderId="0" pivotButton="0" quotePrefix="0" xfId="0"/>
    <xf numFmtId="3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2" fontId="3" fillId="0" borderId="0" pivotButton="0" quotePrefix="0" xfId="0"/>
    <xf numFmtId="0" fontId="0" fillId="0" borderId="0" applyAlignment="1" pivotButton="0" quotePrefix="0" xfId="0">
      <alignment wrapText="1"/>
    </xf>
    <xf numFmtId="0" fontId="5" fillId="0" borderId="0" applyAlignment="1" pivotButton="0" quotePrefix="0" xfId="0">
      <alignment wrapText="1"/>
    </xf>
    <xf numFmtId="0" fontId="6" fillId="2" borderId="0" pivotButton="0" quotePrefix="0" xfId="0"/>
    <xf numFmtId="0" fontId="5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Fuel Consumption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Sheet1!$D$2</f>
              <strCache>
                <ptCount val="1"/>
                <pt idx="0">
                  <v>Liters</v>
                </pt>
              </strCache>
            </strRef>
          </tx>
          <spPr>
            <a:ln xmlns:a="http://schemas.openxmlformats.org/drawingml/2006/main" w="28575" cap="rnd">
              <a:solidFill>
                <a:srgbClr val="FF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trendline>
            <spPr>
              <a:ln xmlns:a="http://schemas.openxmlformats.org/drawingml/2006/main" w="25400" cap="rnd">
                <a:solidFill>
                  <a:schemeClr val="tx1">
                    <a:lumMod val="95000"/>
                    <a:lumOff val="5000"/>
                  </a:schemeClr>
                </a:solidFill>
                <a:prstDash val="sysDot"/>
              </a:ln>
            </spPr>
            <trendlineType val="linear"/>
            <dispRSqr val="0"/>
            <dispEq val="0"/>
          </trendline>
          <cat>
            <multiLvlStrRef>
              <multiLvlStrCache>
                <lvl>
                  <pt idx="0">
                    <v>Bahrain</v>
                  </pt>
                  <pt idx="1">
                    <v>Qatar</v>
                  </pt>
                  <pt idx="2">
                    <v>Imola</v>
                  </pt>
                  <pt idx="3">
                    <v>Imola</v>
                  </pt>
                  <pt idx="4">
                    <v>Spa</v>
                  </pt>
                  <pt idx="5">
                    <v>Ricard</v>
                  </pt>
                  <pt idx="6">
                    <v>Le Mans</v>
                  </pt>
                  <pt idx="7">
                    <v>Sao Paulo</v>
                  </pt>
                  <pt idx="8">
                    <v>COTA</v>
                  </pt>
                  <pt idx="9">
                    <v>COTA</v>
                  </pt>
                  <pt idx="10">
                    <v>Fuji</v>
                  </pt>
                  <pt idx="11">
                    <v>Bahrain</v>
                  </pt>
                  <pt idx="12">
                    <v>Yas Marina</v>
                  </pt>
                  <pt idx="13">
                    <v>Qatar</v>
                  </pt>
                  <pt idx="14">
                    <v>Imola</v>
                  </pt>
                  <pt idx="15">
                    <v>Imola</v>
                  </pt>
                  <pt idx="16">
                    <v>Spa</v>
                  </pt>
                  <pt idx="17">
                    <v>Ricard</v>
                  </pt>
                  <pt idx="18">
                    <v>Le Mans</v>
                  </pt>
                  <pt idx="19">
                    <v>Sao Paulo</v>
                  </pt>
                  <pt idx="20">
                    <v>Aragon</v>
                  </pt>
                  <pt idx="21">
                    <v>Aragon</v>
                  </pt>
                  <pt idx="22">
                    <v>COTA</v>
                  </pt>
                  <pt idx="23">
                    <v>Fuji</v>
                  </pt>
                </lvl>
                <lvl>
                  <pt idx="0">
                    <v>2024</v>
                  </pt>
                  <pt idx="1">
                    <v>2024</v>
                  </pt>
                  <pt idx="2">
                    <v>2024</v>
                  </pt>
                  <pt idx="3">
                    <v>2024</v>
                  </pt>
                  <pt idx="4">
                    <v>2024</v>
                  </pt>
                  <pt idx="5">
                    <v>2024</v>
                  </pt>
                  <pt idx="6">
                    <v>2024</v>
                  </pt>
                  <pt idx="7">
                    <v>2024</v>
                  </pt>
                  <pt idx="8">
                    <v>2024</v>
                  </pt>
                  <pt idx="9">
                    <v>2024</v>
                  </pt>
                  <pt idx="10">
                    <v>2024</v>
                  </pt>
                  <pt idx="11">
                    <v>2024</v>
                  </pt>
                  <pt idx="12">
                    <v>2025</v>
                  </pt>
                  <pt idx="13">
                    <v>2025</v>
                  </pt>
                  <pt idx="14">
                    <v>2025</v>
                  </pt>
                  <pt idx="15">
                    <v>2025</v>
                  </pt>
                  <pt idx="16">
                    <v>2025</v>
                  </pt>
                  <pt idx="17">
                    <v>2025</v>
                  </pt>
                  <pt idx="18">
                    <v>2025</v>
                  </pt>
                  <pt idx="19">
                    <v>2025</v>
                  </pt>
                  <pt idx="20">
                    <v>2025</v>
                  </pt>
                  <pt idx="21">
                    <v>2025</v>
                  </pt>
                  <pt idx="22">
                    <v>2025</v>
                  </pt>
                  <pt idx="23">
                    <v>2025</v>
                  </pt>
                </lvl>
              </multiLvlStrCache>
              <f>Sheet1!$B$3:$C$26</f>
            </multiLvlStrRef>
          </cat>
          <val>
            <numRef>
              <f>Sheet1!$D$3:$D$26</f>
              <numCache>
                <formatCode>General</formatCode>
                <ptCount val="24"/>
                <pt idx="0">
                  <v>1078.82</v>
                </pt>
                <pt idx="1">
                  <v>4324.46</v>
                </pt>
                <pt idx="2">
                  <v>946.562</v>
                </pt>
                <pt idx="3">
                  <v>1869.236</v>
                </pt>
                <pt idx="4">
                  <v>1594.24</v>
                </pt>
                <pt idx="5">
                  <v>1003.68</v>
                </pt>
                <pt idx="6">
                  <v>7853.76</v>
                </pt>
                <pt idx="7">
                  <v>1887.52</v>
                </pt>
                <pt idx="8">
                  <v>1071.852</v>
                </pt>
                <pt idx="9">
                  <v>1596.042</v>
                </pt>
                <pt idx="10">
                  <v>1950.08</v>
                </pt>
                <pt idx="11">
                  <v>2390.2</v>
                </pt>
                <pt idx="12">
                  <v>728.88</v>
                </pt>
                <pt idx="13">
                  <v>5683.3</v>
                </pt>
                <pt idx="14">
                  <v>627.0599999999999</v>
                </pt>
                <pt idx="15">
                  <v>1964.788</v>
                </pt>
                <pt idx="16">
                  <v>2077.6</v>
                </pt>
                <pt idx="17">
                  <v>1751.52</v>
                </pt>
                <pt idx="18">
                  <v>9623.280000000001</v>
                </pt>
                <pt idx="19">
                  <v>2005.49</v>
                </pt>
                <pt idx="20">
                  <v>2302.386</v>
                </pt>
                <pt idx="21">
                  <v>1176.642</v>
                </pt>
                <pt idx="22">
                  <v>1509.046</v>
                </pt>
                <pt idx="23">
                  <v>1880.83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2039814432"/>
        <axId val="2039816080"/>
      </lineChart>
      <catAx>
        <axId val="2039814432"/>
        <scaling>
          <orientation val="minMax"/>
        </scaling>
        <delete val="0"/>
        <axPos val="b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en-US"/>
          </a:p>
        </txPr>
        <crossAx val="2039816080"/>
        <crosses val="autoZero"/>
        <auto val="1"/>
        <lblAlgn val="ctr"/>
        <lblOffset val="100"/>
        <noMultiLvlLbl val="0"/>
      </catAx>
      <valAx>
        <axId val="2039816080"/>
        <scaling>
          <orientation val="minMax"/>
        </scaling>
        <delete val="0"/>
        <axPos val="l"/>
        <majorGridlines>
          <spPr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 spcFirstLastPara="1" vertOverflow="ellipsis" vert="horz" wrap="square" anchor="ctr" anchorCtr="1"/>
              <a:lstStyle xmlns:a="http://schemas.openxmlformats.org/drawingml/2006/main"/>
              <a:p xmlns:a="http://schemas.openxmlformats.org/drawingml/2006/main"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Litres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>
              <a:noFill/>
              <a:prstDash val="solid"/>
            </a:ln>
          </spPr>
          <txPr>
            <a:bodyPr xmlns:a="http://schemas.openxmlformats.org/drawingml/2006/main" rot="-5400000" spcFirstLastPara="1" vertOverflow="ellipsis" vert="horz" wrap="square" anchor="ctr" anchorCtr="1"/>
            <a:lstStyle xmlns:a="http://schemas.openxmlformats.org/drawingml/2006/main"/>
            <a:p xmlns:a="http://schemas.openxmlformats.org/drawingml/2006/main">
              <a:pPr>
                <a:defRPr sz="1000" b="0" i="0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r>
                <a:t>None</a:t>
              </a:r>
              <a:endParaRPr lang="en-US"/>
            </a:p>
          </txPr>
        </title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en-US"/>
          </a:p>
        </txPr>
        <crossAx val="2039814432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>
    <from>
      <col>7</col>
      <colOff>247650</colOff>
      <row>2</row>
      <rowOff>76200</rowOff>
    </from>
    <to>
      <col>17</col>
      <colOff>139700</colOff>
      <row>25</row>
      <rowOff>139700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4"/>
  <sheetViews>
    <sheetView tabSelected="1" zoomScale="83" workbookViewId="0">
      <selection activeCell="O29" sqref="O29"/>
    </sheetView>
  </sheetViews>
  <sheetFormatPr baseColWidth="10" defaultRowHeight="16"/>
  <sheetData>
    <row r="1">
      <c r="B1" s="20" t="inlineStr">
        <is>
          <t>Race Car Fuel Consumption — 2024 &amp; 2025 Seasons</t>
        </is>
      </c>
      <c r="E1" s="20" t="inlineStr">
        <is>
          <t>CO2e (tCO2e)</t>
        </is>
      </c>
    </row>
    <row r="2">
      <c r="B2" s="9" t="inlineStr">
        <is>
          <t>Year</t>
        </is>
      </c>
      <c r="C2" s="10" t="inlineStr">
        <is>
          <t>Track</t>
        </is>
      </c>
      <c r="D2" s="11" t="inlineStr">
        <is>
          <t>Liters</t>
        </is>
      </c>
    </row>
    <row r="3">
      <c r="B3" s="1" t="n">
        <v>2024</v>
      </c>
      <c r="C3" s="2" t="inlineStr">
        <is>
          <t>Bahrain</t>
        </is>
      </c>
      <c r="D3" s="3" t="n">
        <v>1078.82</v>
      </c>
      <c r="E3" s="22" t="n">
        <v>2.492</v>
      </c>
    </row>
    <row r="4">
      <c r="B4" s="4" t="n">
        <v>2024</v>
      </c>
      <c r="C4" t="inlineStr">
        <is>
          <t>Qatar</t>
        </is>
      </c>
      <c r="D4" s="5" t="n">
        <v>4324.46</v>
      </c>
      <c r="E4" s="22" t="n">
        <v>9.99</v>
      </c>
    </row>
    <row r="5">
      <c r="B5" s="4" t="n">
        <v>2024</v>
      </c>
      <c r="C5" t="inlineStr">
        <is>
          <t>Imola</t>
        </is>
      </c>
      <c r="D5" s="5" t="n">
        <v>946.562</v>
      </c>
      <c r="E5" s="22" t="n">
        <v>2.187</v>
      </c>
    </row>
    <row r="6">
      <c r="B6" s="4" t="n">
        <v>2024</v>
      </c>
      <c r="C6" t="inlineStr">
        <is>
          <t>Imola</t>
        </is>
      </c>
      <c r="D6" s="5" t="n">
        <v>1869.236</v>
      </c>
      <c r="E6" s="22" t="n">
        <v>4.318</v>
      </c>
    </row>
    <row r="7">
      <c r="B7" s="4" t="n">
        <v>2024</v>
      </c>
      <c r="C7" t="inlineStr">
        <is>
          <t>Spa</t>
        </is>
      </c>
      <c r="D7" s="5" t="n">
        <v>1594.24</v>
      </c>
      <c r="E7" s="22" t="n">
        <v>3.683</v>
      </c>
    </row>
    <row r="8">
      <c r="B8" s="4" t="n">
        <v>2024</v>
      </c>
      <c r="C8" t="inlineStr">
        <is>
          <t>Ricard</t>
        </is>
      </c>
      <c r="D8" s="5" t="n">
        <v>1003.68</v>
      </c>
      <c r="E8" s="22" t="n">
        <v>2.319</v>
      </c>
    </row>
    <row r="9">
      <c r="B9" s="4" t="n">
        <v>2024</v>
      </c>
      <c r="C9" t="inlineStr">
        <is>
          <t>Le Mans</t>
        </is>
      </c>
      <c r="D9" s="5" t="n">
        <v>7853.76</v>
      </c>
      <c r="E9" s="22" t="n">
        <v>18.142</v>
      </c>
    </row>
    <row r="10">
      <c r="B10" s="4" t="n">
        <v>2024</v>
      </c>
      <c r="C10" t="inlineStr">
        <is>
          <t>Sao Paulo</t>
        </is>
      </c>
      <c r="D10" s="5" t="n">
        <v>1887.52</v>
      </c>
      <c r="E10" s="22" t="n">
        <v>4.36</v>
      </c>
    </row>
    <row r="11">
      <c r="B11" s="4" t="n">
        <v>2024</v>
      </c>
      <c r="C11" t="inlineStr">
        <is>
          <t>COTA</t>
        </is>
      </c>
      <c r="D11" s="5" t="n">
        <v>1071.852</v>
      </c>
      <c r="E11" s="22" t="n">
        <v>2.476</v>
      </c>
    </row>
    <row r="12">
      <c r="B12" s="4" t="n">
        <v>2024</v>
      </c>
      <c r="C12" t="inlineStr">
        <is>
          <t>COTA</t>
        </is>
      </c>
      <c r="D12" s="5" t="n">
        <v>1596.042</v>
      </c>
      <c r="E12" s="22" t="n">
        <v>3.687</v>
      </c>
    </row>
    <row r="13">
      <c r="B13" s="4" t="n">
        <v>2024</v>
      </c>
      <c r="C13" t="inlineStr">
        <is>
          <t>Fuji</t>
        </is>
      </c>
      <c r="D13" s="5" t="n">
        <v>1950.08</v>
      </c>
      <c r="E13" s="22" t="n">
        <v>4.505</v>
      </c>
    </row>
    <row r="14" ht="17" customHeight="1" thickBot="1">
      <c r="B14" s="15" t="n">
        <v>2024</v>
      </c>
      <c r="C14" s="16" t="inlineStr">
        <is>
          <t>Bahrain</t>
        </is>
      </c>
      <c r="D14" s="17" t="n">
        <v>2390.2</v>
      </c>
      <c r="E14" s="22" t="n">
        <v>5.521</v>
      </c>
    </row>
    <row r="15">
      <c r="B15" s="4" t="n">
        <v>2025</v>
      </c>
      <c r="C15" t="inlineStr">
        <is>
          <t>Yas Marina</t>
        </is>
      </c>
      <c r="D15" s="5" t="n">
        <v>728.88</v>
      </c>
      <c r="E15" s="22" t="n">
        <v>1.684</v>
      </c>
    </row>
    <row r="16">
      <c r="B16" s="4" t="n">
        <v>2025</v>
      </c>
      <c r="C16" t="inlineStr">
        <is>
          <t>Qatar</t>
        </is>
      </c>
      <c r="D16" s="5" t="n">
        <v>5683.3</v>
      </c>
      <c r="E16" s="22" t="n">
        <v>13.128</v>
      </c>
    </row>
    <row r="17">
      <c r="B17" s="4" t="n">
        <v>2025</v>
      </c>
      <c r="C17" t="inlineStr">
        <is>
          <t>Imola</t>
        </is>
      </c>
      <c r="D17" s="5" t="n">
        <v>627.0599999999999</v>
      </c>
      <c r="E17" s="22" t="n">
        <v>1.449</v>
      </c>
    </row>
    <row r="18">
      <c r="B18" s="4" t="n">
        <v>2025</v>
      </c>
      <c r="C18" t="inlineStr">
        <is>
          <t>Imola</t>
        </is>
      </c>
      <c r="D18" s="5" t="n">
        <v>1964.788</v>
      </c>
      <c r="E18" s="22" t="n">
        <v>4.539</v>
      </c>
    </row>
    <row r="19">
      <c r="B19" s="4" t="n">
        <v>2025</v>
      </c>
      <c r="C19" t="inlineStr">
        <is>
          <t>Spa</t>
        </is>
      </c>
      <c r="D19" s="5" t="n">
        <v>2077.6</v>
      </c>
      <c r="E19" s="22" t="n">
        <v>4.799</v>
      </c>
    </row>
    <row r="20">
      <c r="B20" s="4" t="n">
        <v>2025</v>
      </c>
      <c r="C20" t="inlineStr">
        <is>
          <t>Ricard</t>
        </is>
      </c>
      <c r="D20" s="5" t="n">
        <v>1751.52</v>
      </c>
      <c r="E20" s="22" t="n">
        <v>4.046</v>
      </c>
    </row>
    <row r="21">
      <c r="B21" s="4" t="n">
        <v>2025</v>
      </c>
      <c r="C21" t="inlineStr">
        <is>
          <t>Le Mans</t>
        </is>
      </c>
      <c r="D21" s="5" t="n">
        <v>9623.280000000001</v>
      </c>
      <c r="E21" s="22" t="n">
        <v>22.23</v>
      </c>
    </row>
    <row r="22">
      <c r="B22" s="4" t="n">
        <v>2025</v>
      </c>
      <c r="C22" t="inlineStr">
        <is>
          <t>Sao Paulo</t>
        </is>
      </c>
      <c r="D22" s="5" t="n">
        <v>2005.49</v>
      </c>
      <c r="E22" s="22" t="n">
        <v>4.633</v>
      </c>
    </row>
    <row r="23">
      <c r="B23" s="4" t="n">
        <v>2025</v>
      </c>
      <c r="C23" t="inlineStr">
        <is>
          <t>Aragon</t>
        </is>
      </c>
      <c r="D23" s="5" t="n">
        <v>2302.386</v>
      </c>
      <c r="E23" s="22" t="n">
        <v>5.319</v>
      </c>
    </row>
    <row r="24">
      <c r="B24" s="4" t="n">
        <v>2025</v>
      </c>
      <c r="C24" t="inlineStr">
        <is>
          <t>Aragon</t>
        </is>
      </c>
      <c r="D24" s="5" t="n">
        <v>1176.642</v>
      </c>
      <c r="E24" s="22" t="n">
        <v>2.718</v>
      </c>
    </row>
    <row r="25">
      <c r="B25" s="4" t="n">
        <v>2025</v>
      </c>
      <c r="C25" t="inlineStr">
        <is>
          <t>COTA</t>
        </is>
      </c>
      <c r="D25" s="5" t="n">
        <v>1509.046</v>
      </c>
      <c r="E25" s="22" t="n">
        <v>3.486</v>
      </c>
    </row>
    <row r="26">
      <c r="B26" s="6" t="n">
        <v>2025</v>
      </c>
      <c r="C26" s="7" t="inlineStr">
        <is>
          <t>Fuji</t>
        </is>
      </c>
      <c r="D26" s="8" t="n">
        <v>1880.83</v>
      </c>
      <c r="E26" s="22" t="n">
        <v>4.345</v>
      </c>
    </row>
    <row r="27"/>
    <row r="28"/>
    <row r="29">
      <c r="B29" s="12" t="n">
        <v>2024</v>
      </c>
      <c r="C29" s="13" t="inlineStr">
        <is>
          <t>Total</t>
        </is>
      </c>
      <c r="D29" s="14" t="n">
        <v>27566.45</v>
      </c>
      <c r="E29" s="23" t="n">
        <v>63.678</v>
      </c>
    </row>
    <row r="30">
      <c r="B30" s="6" t="n">
        <v>2025</v>
      </c>
      <c r="C30" s="7" t="inlineStr">
        <is>
          <t>Total</t>
        </is>
      </c>
      <c r="D30" s="8" t="n">
        <v>31330.82</v>
      </c>
      <c r="E30" s="22" t="n">
        <v>72.374</v>
      </c>
    </row>
    <row r="31">
      <c r="B31" s="20" t="inlineStr">
        <is>
          <t>Emission Factor:</t>
        </is>
      </c>
      <c r="C31" t="inlineStr">
        <is>
          <t>2.31 kg CO2e / litre (DEFRA 2024, petrol)</t>
        </is>
      </c>
    </row>
    <row r="32">
      <c r="B32" s="20" t="inlineStr">
        <is>
          <t>Note:</t>
        </is>
      </c>
      <c r="C32" s="24" t="inlineStr">
        <is>
          <t>WEC mandates 100% sustainable biofuel. Under some GHG methodologies, certified biofuel combustion CO2 may be reported separately as biogenic carbon with a lower net emission factor. Confirm approach with AvISO for VSME update.</t>
        </is>
      </c>
    </row>
    <row r="34">
      <c r="B34" s="21" t="inlineStr">
        <is>
          <t>VSME 2024 Scope 1 correction:</t>
        </is>
      </c>
      <c r="C34" s="25" t="inlineStr">
        <is>
          <t>Original Scope 1 = 27.85 tCO2e (facility/fleet only). Adding 2024 race fuel: 27.85 + 63.68 = 91.53 tCO2e. Updated total footprint: 2,011.54 + 63.68 = 2,075.22 tCO2e.</t>
        </is>
      </c>
    </row>
  </sheetData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B12" sqref="B12"/>
    </sheetView>
  </sheetViews>
  <sheetFormatPr baseColWidth="10" defaultRowHeight="16"/>
  <sheetData>
    <row r="1">
      <c r="A1" s="20" t="inlineStr">
        <is>
          <t>Sea Freight — 2024 Season</t>
        </is>
      </c>
      <c r="E1" s="21" t="inlineStr">
        <is>
          <t>Data year: 2024</t>
        </is>
      </c>
    </row>
    <row r="2">
      <c r="B2" t="inlineStr">
        <is>
          <t>Large containers (Tonne Mileage)</t>
        </is>
      </c>
      <c r="C2" t="inlineStr">
        <is>
          <t>Smaller Container</t>
        </is>
      </c>
    </row>
    <row r="3">
      <c r="B3" s="19" t="n">
        <v>193105</v>
      </c>
      <c r="C3" s="19" t="n">
        <v>133603</v>
      </c>
    </row>
    <row r="4">
      <c r="B4" s="19" t="n">
        <v>167588</v>
      </c>
      <c r="C4" s="19" t="n">
        <v>37430</v>
      </c>
    </row>
    <row r="5">
      <c r="B5" s="19" t="n">
        <v>206864</v>
      </c>
      <c r="D5" t="inlineStr">
        <is>
          <t>Total (Tonne - Miles)</t>
        </is>
      </c>
    </row>
    <row r="6">
      <c r="A6" t="inlineStr">
        <is>
          <t>Total</t>
        </is>
      </c>
      <c r="B6" s="18">
        <f>SUM(B3:B5)</f>
        <v/>
      </c>
      <c r="C6" s="18">
        <f>SUM(C3:C5)</f>
        <v/>
      </c>
      <c r="D6" s="18">
        <f>SUM(B6:C6)</f>
        <v/>
      </c>
      <c r="E6" s="20" t="inlineStr">
        <is>
          <t>Grand Total (Sea + Air) = 1,085,112 tonne-miles</t>
        </is>
      </c>
    </row>
    <row r="8">
      <c r="A8" s="20" t="inlineStr">
        <is>
          <t>Air Freight — 2024 Season</t>
        </is>
      </c>
      <c r="B8" t="inlineStr">
        <is>
          <t>Tonne Mileage</t>
        </is>
      </c>
    </row>
    <row r="9">
      <c r="B9" s="19" t="n">
        <v>64337</v>
      </c>
    </row>
    <row r="10">
      <c r="B10" s="19" t="n">
        <v>137069</v>
      </c>
    </row>
    <row r="11">
      <c r="B11" s="19" t="n">
        <v>145116</v>
      </c>
    </row>
    <row r="12">
      <c r="A12" t="inlineStr">
        <is>
          <t>Total</t>
        </is>
      </c>
      <c r="B12" s="18">
        <f>SUM(B9:B11)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55" customWidth="1" min="3" max="3"/>
    <col width="55" customWidth="1" min="4" max="4"/>
  </cols>
  <sheetData>
    <row r="1">
      <c r="A1" s="26" t="inlineStr">
        <is>
          <t>Year</t>
        </is>
      </c>
      <c r="B1" s="26" t="inlineStr">
        <is>
          <t>Total Litres</t>
        </is>
      </c>
      <c r="C1" s="26" t="inlineStr">
        <is>
          <t>CO2e (tCO2e) @ DEFRA petrol factor</t>
        </is>
      </c>
      <c r="D1" s="26" t="inlineStr">
        <is>
          <t>Notes</t>
        </is>
      </c>
    </row>
    <row r="2">
      <c r="A2" t="n">
        <v>2024</v>
      </c>
      <c r="B2" t="n">
        <v>27566.45</v>
      </c>
      <c r="C2" t="n">
        <v>63.68</v>
      </c>
      <c r="D2" t="inlineStr">
        <is>
          <t>12 race rounds (WEC + IMSA). WEC fuel = 100% sustainable biofuel.</t>
        </is>
      </c>
    </row>
    <row r="3">
      <c r="A3" t="n">
        <v>2025</v>
      </c>
      <c r="B3" t="n">
        <v>31330.82</v>
      </c>
      <c r="C3" t="n">
        <v>72.37</v>
      </c>
      <c r="D3" t="inlineStr">
        <is>
          <t>12 race rounds. +13.7% vs 2024 — reflects programme growth.</t>
        </is>
      </c>
    </row>
    <row r="4">
      <c r="A4" s="20" t="inlineStr">
        <is>
          <t>VSME 2024 Scope 1 (original)</t>
        </is>
      </c>
      <c r="B4" t="n">
        <v>27.85</v>
      </c>
      <c r="C4" t="inlineStr">
        <is>
          <t>tCO2e — facility/fleet fuel only (race fuel omitted in error)</t>
        </is>
      </c>
    </row>
    <row r="5">
      <c r="A5" s="21" t="inlineStr">
        <is>
          <t>VSME 2024 Scope 1 (corrected)</t>
        </is>
      </c>
      <c r="B5" s="21" t="n">
        <v>91.53</v>
      </c>
      <c r="C5" s="27" t="inlineStr">
        <is>
          <t>tCO2e — facility/fleet (27.85) + race fuel (63.68)</t>
        </is>
      </c>
    </row>
    <row r="6">
      <c r="A6" s="20" t="inlineStr">
        <is>
          <t>VSME 2024 Total (original)</t>
        </is>
      </c>
      <c r="B6" t="n">
        <v>2011.54</v>
      </c>
      <c r="C6" t="inlineStr">
        <is>
          <t>tCO2e location-based</t>
        </is>
      </c>
    </row>
    <row r="7">
      <c r="A7" s="21" t="inlineStr">
        <is>
          <t>VSME 2024 Total (corrected)</t>
        </is>
      </c>
      <c r="B7" s="21" t="n">
        <v>2075.22</v>
      </c>
      <c r="C7" s="27" t="inlineStr">
        <is>
          <t>tCO2e — original total + 63.68 tCO2e race fuel</t>
        </is>
      </c>
    </row>
    <row r="9">
      <c r="A9" s="20" t="inlineStr">
        <is>
          <t>Action required:</t>
        </is>
      </c>
      <c r="B9" s="24" t="inlineStr">
        <is>
          <t>Re-run VSME calculator including 2024 race car fuel consumption (27,566.45 L) under Scope 1. Confirm emission factor with AvISO (standard petrol 2.31 kg CO2e/L, or lower biofuel-specific factor if WEC sustainable fuel is accounted separately).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2025-10-27T11:51:00Z</dcterms:created>
  <dcterms:modified xmlns:dcterms="http://purl.org/dc/terms/" xmlns:xsi="http://www.w3.org/2001/XMLSchema-instance" xsi:type="dcterms:W3CDTF">2026-03-20T12:19:00Z</dcterms:modified>
  <cp:lastModifiedBy>Microsoft Office User</cp:lastModifiedBy>
</cp:coreProperties>
</file>